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AP Spring 2024\"/>
    </mc:Choice>
  </mc:AlternateContent>
  <xr:revisionPtr revIDLastSave="0" documentId="13_ncr:1_{F3DBC157-4758-4023-B7C6-6272496B1D7F}" xr6:coauthVersionLast="47" xr6:coauthVersionMax="47" xr10:uidLastSave="{00000000-0000-0000-0000-000000000000}"/>
  <bookViews>
    <workbookView xWindow="-28920" yWindow="-120" windowWidth="29040" windowHeight="15840" xr2:uid="{6218FAB4-9A51-4933-A783-ADB0BCF2586B}"/>
  </bookViews>
  <sheets>
    <sheet name="Work Days" sheetId="7" r:id="rId1"/>
    <sheet name="Staff Needs" sheetId="8" r:id="rId2"/>
    <sheet name="Gantt Chart" sheetId="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9" l="1"/>
  <c r="G16" i="9"/>
  <c r="E4" i="9"/>
  <c r="E5" i="9"/>
  <c r="E6" i="9"/>
  <c r="E7" i="9"/>
  <c r="E8" i="9"/>
  <c r="E9" i="9"/>
  <c r="E10" i="9"/>
  <c r="E11" i="9"/>
  <c r="E12" i="9"/>
  <c r="E13" i="9"/>
  <c r="E14" i="9"/>
  <c r="E15" i="9"/>
  <c r="E3" i="9"/>
  <c r="D4" i="9"/>
  <c r="D5" i="9"/>
  <c r="D6" i="9"/>
  <c r="D7" i="9"/>
  <c r="D8" i="9"/>
  <c r="D9" i="9"/>
  <c r="D10" i="9"/>
  <c r="D11" i="9"/>
  <c r="D12" i="9"/>
  <c r="D13" i="9"/>
  <c r="D14" i="9"/>
  <c r="D15" i="9"/>
  <c r="D3" i="9"/>
  <c r="C5" i="9"/>
  <c r="C7" i="9"/>
  <c r="C8" i="9"/>
  <c r="C9" i="9"/>
  <c r="C10" i="9"/>
  <c r="C11" i="9"/>
  <c r="C12" i="9"/>
  <c r="C13" i="9"/>
  <c r="C14" i="9"/>
  <c r="C15" i="9"/>
  <c r="C4" i="9"/>
  <c r="C3" i="9"/>
  <c r="H16" i="9"/>
  <c r="I16" i="9"/>
  <c r="J16" i="9"/>
  <c r="K16" i="9"/>
  <c r="L16" i="9"/>
  <c r="M16" i="9"/>
  <c r="N16" i="9"/>
  <c r="O16" i="9"/>
  <c r="P16" i="9"/>
  <c r="Q16" i="9"/>
  <c r="R16" i="9"/>
  <c r="C11" i="7"/>
  <c r="C5" i="7"/>
  <c r="C12" i="7" l="1"/>
  <c r="F9" i="8" l="1"/>
  <c r="F9" i="9" s="1"/>
  <c r="F10" i="8"/>
  <c r="F10" i="9" s="1"/>
  <c r="F11" i="8"/>
  <c r="F11" i="9" s="1"/>
  <c r="F12" i="8"/>
  <c r="F12" i="9" s="1"/>
  <c r="F13" i="8"/>
  <c r="F13" i="9" s="1"/>
  <c r="F7" i="8"/>
  <c r="F7" i="9" s="1"/>
  <c r="F8" i="8"/>
  <c r="F8" i="9" s="1"/>
  <c r="F14" i="8"/>
  <c r="F14" i="9" s="1"/>
  <c r="F15" i="8"/>
  <c r="F15" i="9" s="1"/>
  <c r="F6" i="8"/>
  <c r="F6" i="9" s="1"/>
  <c r="F4" i="8"/>
  <c r="F4" i="9" s="1"/>
  <c r="F5" i="8"/>
  <c r="F5" i="9" s="1"/>
  <c r="F3" i="8"/>
  <c r="F3" i="9" s="1"/>
</calcChain>
</file>

<file path=xl/sharedStrings.xml><?xml version="1.0" encoding="utf-8"?>
<sst xmlns="http://schemas.openxmlformats.org/spreadsheetml/2006/main" count="60" uniqueCount="42">
  <si>
    <t>Available workdays</t>
  </si>
  <si>
    <t>Weeks</t>
  </si>
  <si>
    <t>Workdays</t>
  </si>
  <si>
    <t>Potential</t>
  </si>
  <si>
    <t>Holidays</t>
  </si>
  <si>
    <t>Vacation</t>
  </si>
  <si>
    <t>Professional Development</t>
  </si>
  <si>
    <t>Sick</t>
  </si>
  <si>
    <t>Inclement Weather</t>
  </si>
  <si>
    <t>Net</t>
  </si>
  <si>
    <t>Per Month</t>
  </si>
  <si>
    <t>Phase</t>
  </si>
  <si>
    <t>Units</t>
  </si>
  <si>
    <t>Production Rate</t>
  </si>
  <si>
    <t>Months</t>
  </si>
  <si>
    <t>Staff Needed</t>
  </si>
  <si>
    <t>Final Valuation</t>
  </si>
  <si>
    <t>Valuation Quality   Control Review</t>
  </si>
  <si>
    <t>Value Notifications</t>
  </si>
  <si>
    <t>Informal Appeals</t>
  </si>
  <si>
    <t>Formal Appeals</t>
  </si>
  <si>
    <t>Sales Reviews</t>
  </si>
  <si>
    <t>Permits &amp; Data Collection</t>
  </si>
  <si>
    <t>Data Collection Quality Control Review</t>
  </si>
  <si>
    <t>Data Entry</t>
  </si>
  <si>
    <t>Data Analysis</t>
  </si>
  <si>
    <t>Land Valuation</t>
  </si>
  <si>
    <t>Depreciation Analysis</t>
  </si>
  <si>
    <t>Model Review &amp; Calibration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</si>
  <si>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</si>
  <si>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</si>
  <si>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</si>
  <si>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</si>
  <si>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</si>
  <si>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</si>
  <si>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</si>
  <si>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</si>
  <si>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</si>
  <si>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</si>
  <si>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</si>
  <si>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</si>
  <si>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Estimated FTE Staffing need by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</si>
</sst>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Aptos"/>
      <family val="2"/>
    </font>
    <font>
      <b/>
      <sz val="12"/>
      <color rgb="FF0D2E51"/>
      <name val="Aptos"/>
      <family val="2"/>
    </font>
    <font>
      <b/>
      <sz val="16"/>
      <color theme="0"/>
      <name val="Aptos"/>
      <family val="2"/>
    </font>
    <font>
      <b/>
      <sz val="12"/>
      <color theme="0"/>
      <name val="Aptos"/>
      <family val="2"/>
    </font>
    <font>
      <b/>
      <sz val="12"/>
      <color rgb="FF8C2B00"/>
      <name val="Aptos"/>
      <family val="2"/>
    </font>
    <font>
      <b/>
      <sz val="18"/>
      <color rgb="FF0D2E5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0D2E51"/>
        <bgColor indexed="64"/>
      </patternFill>
    </fill>
    <fill>
      <patternFill patternType="solid">
        <fgColor rgb="FFF5BC9D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0" borderId="0" xfId="0" applyNumberFormat="1"/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/>
    </xf>
    <xf numFmtId="1" fontId="2" fillId="3" borderId="15" xfId="0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3" fontId="5" fillId="0" borderId="1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5" fillId="4" borderId="19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right" vertical="center"/>
    </xf>
    <xf numFmtId="0" fontId="6" fillId="3" borderId="23" xfId="0" applyFont="1" applyFill="1" applyBorder="1" applyAlignment="1">
      <alignment horizontal="right" vertical="center"/>
    </xf>
    <xf numFmtId="0" fontId="6" fillId="3" borderId="24" xfId="0" applyFon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b/>
        <i val="0"/>
        <color rgb="FF0D2E51"/>
      </font>
      <fill>
        <patternFill>
          <bgColor rgb="FFBAD6F4"/>
        </patternFill>
      </fill>
    </dxf>
  </dxfs>
  <tableStyles count="0" defaultTableStyle="TableStyleMedium2" defaultPivotStyle="PivotStyleLight16"/>
  <colors>
    <mruColors>
      <color rgb="FFE8651D"/>
      <color rgb="FFF5BC9D"/>
      <color rgb="FF8C2B00"/>
      <color rgb="FF0D2E51"/>
      <color rgb="FFBAD6F4"/>
      <color rgb="FFF9D78B"/>
      <color rgb="FFEC2B00"/>
      <color rgb="FFF3AD0C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</xdr:colOff>
      <xdr:row>3</xdr:row>
      <xdr:rowOff>224949</xdr:rowOff>
    </xdr:from>
    <xdr:to>
      <xdr:col>7</xdr:col>
      <xdr:colOff>287655</xdr:colOff>
      <xdr:row>9</xdr:row>
      <xdr:rowOff>320993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D418FFB9-697F-C340-9695-F35847521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2005" y="1240949"/>
          <a:ext cx="2025968" cy="2572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4</xdr:row>
      <xdr:rowOff>161925</xdr:rowOff>
    </xdr:from>
    <xdr:to>
      <xdr:col>10</xdr:col>
      <xdr:colOff>189548</xdr:colOff>
      <xdr:row>10</xdr:row>
      <xdr:rowOff>282734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245D6070-95BA-41C2-A222-659E46004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0" y="1581150"/>
          <a:ext cx="2027873" cy="25782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600075</xdr:colOff>
      <xdr:row>4</xdr:row>
      <xdr:rowOff>333375</xdr:rowOff>
    </xdr:from>
    <xdr:to>
      <xdr:col>22</xdr:col>
      <xdr:colOff>189548</xdr:colOff>
      <xdr:row>11</xdr:row>
      <xdr:rowOff>105569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A984C94A-0E15-45B8-BB57-03B3E3046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6200" y="1724025"/>
          <a:ext cx="2027873" cy="2572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C233-9432-4CA7-8176-3B6F1B10B8B9}">
  <dimension ref="B1:C12"/>
  <sheetViews>
    <sheetView showGridLines="0" tabSelected="1" zoomScale="120" zoomScaleNormal="120" workbookViewId="0">
      <selection activeCell="B2" sqref="B2:C2"/>
    </sheetView>
  </sheetViews>
  <sheetFormatPr defaultRowHeight="14.45"/>
  <cols>
    <col min="1" max="1" width="2.7109375" customWidth="1"/>
    <col min="2" max="2" width="20" customWidth="1"/>
    <col min="3" max="3" width="15.7109375" customWidth="1"/>
  </cols>
  <sheetData>
    <row r="1" spans="2:3" ht="15" thickBot="1"/>
    <row r="2" spans="2:3" ht="32.450000000000003" customHeight="1">
      <c r="B2" s="51" t="s">
        <v>0</v>
      </c>
      <c r="C2" s="52"/>
    </row>
    <row r="3" spans="2:3" ht="32.450000000000003" customHeight="1">
      <c r="B3" s="4" t="s">
        <v>1</v>
      </c>
      <c r="C3" s="5">
        <v>52</v>
      </c>
    </row>
    <row r="4" spans="2:3" ht="32.450000000000003" customHeight="1">
      <c r="B4" s="6" t="s">
        <v>2</v>
      </c>
      <c r="C4" s="7">
        <v>5</v>
      </c>
    </row>
    <row r="5" spans="2:3" ht="32.450000000000003" customHeight="1" thickBot="1">
      <c r="B5" s="8" t="s">
        <v>3</v>
      </c>
      <c r="C5" s="9">
        <f>C3*C4</f>
        <v>260</v>
      </c>
    </row>
    <row r="6" spans="2:3" ht="32.450000000000003" customHeight="1">
      <c r="B6" s="10" t="s">
        <v>4</v>
      </c>
      <c r="C6" s="15"/>
    </row>
    <row r="7" spans="2:3" ht="32.450000000000003" customHeight="1">
      <c r="B7" s="4" t="s">
        <v>5</v>
      </c>
      <c r="C7" s="16"/>
    </row>
    <row r="8" spans="2:3" ht="32.450000000000003" customHeight="1">
      <c r="B8" s="11" t="s">
        <v>6</v>
      </c>
      <c r="C8" s="16"/>
    </row>
    <row r="9" spans="2:3" ht="32.450000000000003" customHeight="1">
      <c r="B9" s="4" t="s">
        <v>7</v>
      </c>
      <c r="C9" s="16"/>
    </row>
    <row r="10" spans="2:3" ht="32.450000000000003" customHeight="1" thickBot="1">
      <c r="B10" s="12" t="s">
        <v>8</v>
      </c>
      <c r="C10" s="17"/>
    </row>
    <row r="11" spans="2:3" ht="32.450000000000003" customHeight="1" thickBot="1">
      <c r="B11" s="2" t="s">
        <v>9</v>
      </c>
      <c r="C11" s="3">
        <f>C5-(SUM(C6:C10))</f>
        <v>260</v>
      </c>
    </row>
    <row r="12" spans="2:3" ht="32.450000000000003" customHeight="1" thickBot="1">
      <c r="B12" s="13" t="s">
        <v>10</v>
      </c>
      <c r="C12" s="14">
        <f>C11/12</f>
        <v>21.666666666666668</v>
      </c>
    </row>
  </sheetData>
  <mergeCells count="1">
    <mergeCell ref="B2:C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1832A-2141-4A70-8648-293872EFF6A8}">
  <dimension ref="B1:F17"/>
  <sheetViews>
    <sheetView showGridLines="0" workbookViewId="0"/>
  </sheetViews>
  <sheetFormatPr defaultRowHeight="14.45"/>
  <cols>
    <col min="1" max="1" width="2.7109375" customWidth="1"/>
    <col min="2" max="2" width="25.7109375" customWidth="1"/>
    <col min="3" max="6" width="12.7109375" customWidth="1"/>
  </cols>
  <sheetData>
    <row r="1" spans="2:6" ht="15" thickBot="1"/>
    <row r="2" spans="2:6" ht="32.450000000000003" customHeight="1" thickBot="1">
      <c r="B2" s="18" t="s">
        <v>11</v>
      </c>
      <c r="C2" s="19" t="s">
        <v>12</v>
      </c>
      <c r="D2" s="20" t="s">
        <v>13</v>
      </c>
      <c r="E2" s="20" t="s">
        <v>14</v>
      </c>
      <c r="F2" s="21" t="s">
        <v>15</v>
      </c>
    </row>
    <row r="3" spans="2:6" ht="32.450000000000003" customHeight="1">
      <c r="B3" s="22" t="s">
        <v>16</v>
      </c>
      <c r="C3" s="23"/>
      <c r="D3" s="24"/>
      <c r="E3" s="24"/>
      <c r="F3" s="25" t="e">
        <f>C3/(D3*(E3*'Work Days'!$C$12))</f>
        <v>#DIV/0!</v>
      </c>
    </row>
    <row r="4" spans="2:6" ht="32.450000000000003" customHeight="1">
      <c r="B4" s="26" t="s">
        <v>17</v>
      </c>
      <c r="C4" s="29"/>
      <c r="D4" s="27"/>
      <c r="E4" s="27"/>
      <c r="F4" s="28" t="e">
        <f>C4/(D4*(E4*'Work Days'!$C$12))</f>
        <v>#DIV/0!</v>
      </c>
    </row>
    <row r="5" spans="2:6" ht="32.450000000000003" customHeight="1">
      <c r="B5" s="26" t="s">
        <v>18</v>
      </c>
      <c r="C5" s="29"/>
      <c r="D5" s="29"/>
      <c r="E5" s="30"/>
      <c r="F5" s="28" t="e">
        <f>C5/(D5*(E5*'Work Days'!$C$12))</f>
        <v>#DIV/0!</v>
      </c>
    </row>
    <row r="6" spans="2:6" ht="32.450000000000003" customHeight="1">
      <c r="B6" s="26" t="s">
        <v>19</v>
      </c>
      <c r="C6" s="29"/>
      <c r="D6" s="27"/>
      <c r="E6" s="27"/>
      <c r="F6" s="28" t="e">
        <f>C6/(D6*(E6*'Work Days'!$C$12))</f>
        <v>#DIV/0!</v>
      </c>
    </row>
    <row r="7" spans="2:6" ht="32.450000000000003" customHeight="1">
      <c r="B7" s="26" t="s">
        <v>20</v>
      </c>
      <c r="C7" s="29"/>
      <c r="D7" s="29"/>
      <c r="E7" s="27"/>
      <c r="F7" s="28" t="e">
        <f>C7/(D7*(E7*'Work Days'!$C$12))</f>
        <v>#DIV/0!</v>
      </c>
    </row>
    <row r="8" spans="2:6" ht="32.450000000000003" customHeight="1">
      <c r="B8" s="26" t="s">
        <v>21</v>
      </c>
      <c r="C8" s="29"/>
      <c r="D8" s="27"/>
      <c r="E8" s="27"/>
      <c r="F8" s="28" t="e">
        <f>C8/(D8*(E8*'Work Days'!$C$12))</f>
        <v>#DIV/0!</v>
      </c>
    </row>
    <row r="9" spans="2:6" ht="32.450000000000003" customHeight="1">
      <c r="B9" s="26" t="s">
        <v>22</v>
      </c>
      <c r="C9" s="29"/>
      <c r="D9" s="27"/>
      <c r="E9" s="27"/>
      <c r="F9" s="28" t="e">
        <f>C9/(D9*(E9*'Work Days'!$C$12))</f>
        <v>#DIV/0!</v>
      </c>
    </row>
    <row r="10" spans="2:6" ht="32.450000000000003" customHeight="1">
      <c r="B10" s="26" t="s">
        <v>23</v>
      </c>
      <c r="C10" s="29"/>
      <c r="D10" s="29"/>
      <c r="E10" s="27"/>
      <c r="F10" s="28" t="e">
        <f>C10/(D10*(E10*'Work Days'!$C$12))</f>
        <v>#DIV/0!</v>
      </c>
    </row>
    <row r="11" spans="2:6" ht="32.450000000000003" customHeight="1">
      <c r="B11" s="26" t="s">
        <v>24</v>
      </c>
      <c r="C11" s="29"/>
      <c r="D11" s="27"/>
      <c r="E11" s="27"/>
      <c r="F11" s="28" t="e">
        <f>C11/(D11*(E11*'Work Days'!$C$12))</f>
        <v>#DIV/0!</v>
      </c>
    </row>
    <row r="12" spans="2:6" ht="32.450000000000003" customHeight="1">
      <c r="B12" s="26" t="s">
        <v>25</v>
      </c>
      <c r="C12" s="29"/>
      <c r="D12" s="27"/>
      <c r="E12" s="27"/>
      <c r="F12" s="28" t="e">
        <f>C12/(D12*(E12*'Work Days'!$C$12))</f>
        <v>#DIV/0!</v>
      </c>
    </row>
    <row r="13" spans="2:6" ht="32.450000000000003" customHeight="1">
      <c r="B13" s="34" t="s">
        <v>26</v>
      </c>
      <c r="C13" s="36"/>
      <c r="D13" s="35"/>
      <c r="E13" s="35"/>
      <c r="F13" s="28" t="e">
        <f>C13/(D13*(E13*'Work Days'!$C$12))</f>
        <v>#DIV/0!</v>
      </c>
    </row>
    <row r="14" spans="2:6" ht="32.450000000000003" customHeight="1">
      <c r="B14" s="34" t="s">
        <v>27</v>
      </c>
      <c r="C14" s="36"/>
      <c r="D14" s="35"/>
      <c r="E14" s="35"/>
      <c r="F14" s="28" t="e">
        <f>C14/(D14*(E14*'Work Days'!$C$12))</f>
        <v>#DIV/0!</v>
      </c>
    </row>
    <row r="15" spans="2:6" ht="32.450000000000003" customHeight="1" thickBot="1">
      <c r="B15" s="31" t="s">
        <v>28</v>
      </c>
      <c r="C15" s="37"/>
      <c r="D15" s="32"/>
      <c r="E15" s="32"/>
      <c r="F15" s="33" t="e">
        <f>C15/(D15*(E15*'Work Days'!$C$12))</f>
        <v>#DIV/0!</v>
      </c>
    </row>
    <row r="17" spans="6:6">
      <c r="F17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FD8B1-2158-43FB-A877-AAD4CBE8FC46}">
  <dimension ref="B1:R16"/>
  <sheetViews>
    <sheetView showGridLines="0" workbookViewId="0"/>
  </sheetViews>
  <sheetFormatPr defaultRowHeight="14.45"/>
  <cols>
    <col min="1" max="1" width="2.7109375" customWidth="1"/>
    <col min="2" max="2" width="25.7109375" customWidth="1"/>
    <col min="3" max="6" width="12.7109375" customWidth="1"/>
    <col min="7" max="18" width="6.7109375" customWidth="1"/>
  </cols>
  <sheetData>
    <row r="1" spans="2:18" ht="15" thickBot="1"/>
    <row r="2" spans="2:18" ht="32.25" customHeight="1" thickBot="1">
      <c r="B2" s="18" t="s">
        <v>11</v>
      </c>
      <c r="C2" s="19" t="s">
        <v>12</v>
      </c>
      <c r="D2" s="20" t="s">
        <v>13</v>
      </c>
      <c r="E2" s="20" t="s">
        <v>14</v>
      </c>
      <c r="F2" s="20" t="s">
        <v>15</v>
      </c>
      <c r="G2" s="38" t="s">
        <v>29</v>
      </c>
      <c r="H2" s="39" t="s">
        <v>30</v>
      </c>
      <c r="I2" s="39" t="s">
        <v>31</v>
      </c>
      <c r="J2" s="39" t="s">
        <v>32</v>
      </c>
      <c r="K2" s="39" t="s">
        <v>33</v>
      </c>
      <c r="L2" s="39" t="s">
        <v>34</v>
      </c>
      <c r="M2" s="39" t="s">
        <v>35</v>
      </c>
      <c r="N2" s="39" t="s">
        <v>36</v>
      </c>
      <c r="O2" s="39" t="s">
        <v>37</v>
      </c>
      <c r="P2" s="39" t="s">
        <v>38</v>
      </c>
      <c r="Q2" s="39" t="s">
        <v>39</v>
      </c>
      <c r="R2" s="40" t="s">
        <v>40</v>
      </c>
    </row>
    <row r="3" spans="2:18" ht="32.25" customHeight="1">
      <c r="B3" s="22" t="s">
        <v>16</v>
      </c>
      <c r="C3" s="41">
        <f>'Staff Needs'!C3</f>
        <v>0</v>
      </c>
      <c r="D3" s="42">
        <f>'Staff Needs'!D3</f>
        <v>0</v>
      </c>
      <c r="E3" s="42">
        <f>'Staff Needs'!E3</f>
        <v>0</v>
      </c>
      <c r="F3" s="25" t="e">
        <f>'Staff Needs'!F3</f>
        <v>#DIV/0!</v>
      </c>
      <c r="G3" s="46"/>
      <c r="H3" s="47"/>
      <c r="I3" s="47"/>
      <c r="J3" s="47"/>
      <c r="K3" s="47"/>
      <c r="L3" s="47"/>
      <c r="M3" s="47"/>
      <c r="N3" s="47"/>
      <c r="O3" s="47"/>
      <c r="P3" s="47"/>
      <c r="Q3" s="47"/>
      <c r="R3" s="48"/>
    </row>
    <row r="4" spans="2:18" ht="32.25" customHeight="1">
      <c r="B4" s="26" t="s">
        <v>17</v>
      </c>
      <c r="C4" s="43">
        <f>'Staff Needs'!C4</f>
        <v>0</v>
      </c>
      <c r="D4" s="44">
        <f>'Staff Needs'!D4</f>
        <v>0</v>
      </c>
      <c r="E4" s="44">
        <f>'Staff Needs'!E4</f>
        <v>0</v>
      </c>
      <c r="F4" s="28" t="e">
        <f>'Staff Needs'!F4</f>
        <v>#DIV/0!</v>
      </c>
      <c r="G4" s="46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</row>
    <row r="5" spans="2:18" ht="32.25" customHeight="1">
      <c r="B5" s="26" t="s">
        <v>18</v>
      </c>
      <c r="C5" s="43">
        <f>'Staff Needs'!C5</f>
        <v>0</v>
      </c>
      <c r="D5" s="44">
        <f>'Staff Needs'!D5</f>
        <v>0</v>
      </c>
      <c r="E5" s="44">
        <f>'Staff Needs'!E5</f>
        <v>0</v>
      </c>
      <c r="F5" s="28" t="e">
        <f>'Staff Needs'!F5</f>
        <v>#DIV/0!</v>
      </c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8"/>
    </row>
    <row r="6" spans="2:18" ht="32.25" customHeight="1">
      <c r="B6" s="26" t="s">
        <v>19</v>
      </c>
      <c r="C6" s="43">
        <f>'Staff Needs'!C6</f>
        <v>0</v>
      </c>
      <c r="D6" s="44">
        <f>'Staff Needs'!D6</f>
        <v>0</v>
      </c>
      <c r="E6" s="44">
        <f>'Staff Needs'!E6</f>
        <v>0</v>
      </c>
      <c r="F6" s="28" t="e">
        <f>'Staff Needs'!F6</f>
        <v>#DIV/0!</v>
      </c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8"/>
    </row>
    <row r="7" spans="2:18" ht="32.25" customHeight="1">
      <c r="B7" s="26" t="s">
        <v>20</v>
      </c>
      <c r="C7" s="43">
        <f>'Staff Needs'!C7</f>
        <v>0</v>
      </c>
      <c r="D7" s="44">
        <f>'Staff Needs'!D7</f>
        <v>0</v>
      </c>
      <c r="E7" s="44">
        <f>'Staff Needs'!E7</f>
        <v>0</v>
      </c>
      <c r="F7" s="28" t="e">
        <f>'Staff Needs'!F7</f>
        <v>#DIV/0!</v>
      </c>
      <c r="G7" s="46"/>
      <c r="H7" s="47"/>
      <c r="I7" s="47"/>
      <c r="J7" s="47"/>
      <c r="K7" s="47"/>
      <c r="L7" s="47"/>
      <c r="M7" s="47"/>
      <c r="N7" s="47"/>
      <c r="O7" s="47"/>
      <c r="P7" s="47"/>
      <c r="Q7" s="47"/>
      <c r="R7" s="48"/>
    </row>
    <row r="8" spans="2:18" ht="32.25" customHeight="1">
      <c r="B8" s="26" t="s">
        <v>21</v>
      </c>
      <c r="C8" s="43">
        <f>'Staff Needs'!C8</f>
        <v>0</v>
      </c>
      <c r="D8" s="44">
        <f>'Staff Needs'!D8</f>
        <v>0</v>
      </c>
      <c r="E8" s="44">
        <f>'Staff Needs'!E8</f>
        <v>0</v>
      </c>
      <c r="F8" s="28" t="e">
        <f>'Staff Needs'!F8</f>
        <v>#DIV/0!</v>
      </c>
      <c r="G8" s="46"/>
      <c r="H8" s="47"/>
      <c r="I8" s="47"/>
      <c r="J8" s="47"/>
      <c r="K8" s="47"/>
      <c r="L8" s="47"/>
      <c r="M8" s="47"/>
      <c r="N8" s="47"/>
      <c r="O8" s="47"/>
      <c r="P8" s="47"/>
      <c r="Q8" s="47"/>
      <c r="R8" s="48"/>
    </row>
    <row r="9" spans="2:18" ht="32.25" customHeight="1">
      <c r="B9" s="26" t="s">
        <v>22</v>
      </c>
      <c r="C9" s="43">
        <f>'Staff Needs'!C9</f>
        <v>0</v>
      </c>
      <c r="D9" s="44">
        <f>'Staff Needs'!D9</f>
        <v>0</v>
      </c>
      <c r="E9" s="44">
        <f>'Staff Needs'!E9</f>
        <v>0</v>
      </c>
      <c r="F9" s="28" t="e">
        <f>'Staff Needs'!F9</f>
        <v>#DIV/0!</v>
      </c>
      <c r="G9" s="46"/>
      <c r="H9" s="47"/>
      <c r="I9" s="47"/>
      <c r="J9" s="47"/>
      <c r="K9" s="47"/>
      <c r="L9" s="47"/>
      <c r="M9" s="47"/>
      <c r="N9" s="47"/>
      <c r="O9" s="47"/>
      <c r="P9" s="47"/>
      <c r="Q9" s="47"/>
      <c r="R9" s="48"/>
    </row>
    <row r="10" spans="2:18" ht="32.25" customHeight="1">
      <c r="B10" s="26" t="s">
        <v>23</v>
      </c>
      <c r="C10" s="43">
        <f>'Staff Needs'!C10</f>
        <v>0</v>
      </c>
      <c r="D10" s="44">
        <f>'Staff Needs'!D10</f>
        <v>0</v>
      </c>
      <c r="E10" s="44">
        <f>'Staff Needs'!E10</f>
        <v>0</v>
      </c>
      <c r="F10" s="28" t="e">
        <f>'Staff Needs'!F10</f>
        <v>#DIV/0!</v>
      </c>
      <c r="G10" s="46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</row>
    <row r="11" spans="2:18" ht="32.25" customHeight="1">
      <c r="B11" s="26" t="s">
        <v>24</v>
      </c>
      <c r="C11" s="43">
        <f>'Staff Needs'!C11</f>
        <v>0</v>
      </c>
      <c r="D11" s="44">
        <f>'Staff Needs'!D11</f>
        <v>0</v>
      </c>
      <c r="E11" s="44">
        <f>'Staff Needs'!E11</f>
        <v>0</v>
      </c>
      <c r="F11" s="28" t="e">
        <f>'Staff Needs'!F11</f>
        <v>#DIV/0!</v>
      </c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8"/>
    </row>
    <row r="12" spans="2:18" ht="32.25" customHeight="1">
      <c r="B12" s="26" t="s">
        <v>25</v>
      </c>
      <c r="C12" s="43">
        <f>'Staff Needs'!C12</f>
        <v>0</v>
      </c>
      <c r="D12" s="44">
        <f>'Staff Needs'!D12</f>
        <v>0</v>
      </c>
      <c r="E12" s="44">
        <f>'Staff Needs'!E12</f>
        <v>0</v>
      </c>
      <c r="F12" s="28" t="e">
        <f>'Staff Needs'!F12</f>
        <v>#DIV/0!</v>
      </c>
      <c r="G12" s="4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8"/>
    </row>
    <row r="13" spans="2:18" ht="32.25" customHeight="1">
      <c r="B13" s="34" t="s">
        <v>26</v>
      </c>
      <c r="C13" s="43">
        <f>'Staff Needs'!C13</f>
        <v>0</v>
      </c>
      <c r="D13" s="44">
        <f>'Staff Needs'!D13</f>
        <v>0</v>
      </c>
      <c r="E13" s="44">
        <f>'Staff Needs'!E13</f>
        <v>0</v>
      </c>
      <c r="F13" s="28" t="e">
        <f>'Staff Needs'!F13</f>
        <v>#DIV/0!</v>
      </c>
      <c r="G13" s="46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8"/>
    </row>
    <row r="14" spans="2:18" ht="32.25" customHeight="1">
      <c r="B14" s="34" t="s">
        <v>27</v>
      </c>
      <c r="C14" s="43">
        <f>'Staff Needs'!C14</f>
        <v>0</v>
      </c>
      <c r="D14" s="44">
        <f>'Staff Needs'!D14</f>
        <v>0</v>
      </c>
      <c r="E14" s="44">
        <f>'Staff Needs'!E14</f>
        <v>0</v>
      </c>
      <c r="F14" s="28" t="e">
        <f>'Staff Needs'!F14</f>
        <v>#DIV/0!</v>
      </c>
      <c r="G14" s="4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8"/>
    </row>
    <row r="15" spans="2:18" ht="32.25" customHeight="1" thickBot="1">
      <c r="B15" s="31" t="s">
        <v>28</v>
      </c>
      <c r="C15" s="43">
        <f>'Staff Needs'!C15</f>
        <v>0</v>
      </c>
      <c r="D15" s="45">
        <f>'Staff Needs'!D15</f>
        <v>0</v>
      </c>
      <c r="E15" s="45">
        <f>'Staff Needs'!E15</f>
        <v>0</v>
      </c>
      <c r="F15" s="33" t="e">
        <f>'Staff Needs'!F15</f>
        <v>#DIV/0!</v>
      </c>
      <c r="G15" s="46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2:18" ht="32.25" customHeight="1" thickBot="1">
      <c r="B16" s="53" t="s">
        <v>41</v>
      </c>
      <c r="C16" s="54"/>
      <c r="D16" s="54"/>
      <c r="E16" s="54"/>
      <c r="F16" s="55"/>
      <c r="G16" s="49">
        <f>SUM(G3:G15)</f>
        <v>0</v>
      </c>
      <c r="H16" s="50">
        <f t="shared" ref="H16:R16" si="0">SUM(H3:H15)</f>
        <v>0</v>
      </c>
      <c r="I16" s="50">
        <f t="shared" si="0"/>
        <v>0</v>
      </c>
      <c r="J16" s="50">
        <f t="shared" si="0"/>
        <v>0</v>
      </c>
      <c r="K16" s="50">
        <f t="shared" si="0"/>
        <v>0</v>
      </c>
      <c r="L16" s="50">
        <f t="shared" si="0"/>
        <v>0</v>
      </c>
      <c r="M16" s="50">
        <f t="shared" si="0"/>
        <v>0</v>
      </c>
      <c r="N16" s="50">
        <f t="shared" si="0"/>
        <v>0</v>
      </c>
      <c r="O16" s="50">
        <f t="shared" si="0"/>
        <v>0</v>
      </c>
      <c r="P16" s="50">
        <f t="shared" si="0"/>
        <v>0</v>
      </c>
      <c r="Q16" s="50">
        <f t="shared" si="0"/>
        <v>0</v>
      </c>
      <c r="R16" s="33">
        <f t="shared" si="0"/>
        <v>0</v>
      </c>
    </row>
  </sheetData>
  <mergeCells count="1">
    <mergeCell ref="B16:F16"/>
  </mergeCells>
  <conditionalFormatting sqref="G3:R15">
    <cfRule type="cellIs" dxfId="0" priority="1" operator="greaterThan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7bbda5-8bc9-4e43-b4ba-569a295a316e" xsi:nil="true"/>
    <lcf76f155ced4ddcb4097134ff3c332f xmlns="c525d4d1-7125-4fbc-afcf-ae1a26577ac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FBB08A0259F946AA7824D01A705499" ma:contentTypeVersion="14" ma:contentTypeDescription="Create a new document." ma:contentTypeScope="" ma:versionID="0bfa50a78fc18d061e8346c0bb76ca37">
  <xsd:schema xmlns:xsd="http://www.w3.org/2001/XMLSchema" xmlns:xs="http://www.w3.org/2001/XMLSchema" xmlns:p="http://schemas.microsoft.com/office/2006/metadata/properties" xmlns:ns2="c525d4d1-7125-4fbc-afcf-ae1a26577acc" xmlns:ns3="387bbda5-8bc9-4e43-b4ba-569a295a316e" targetNamespace="http://schemas.microsoft.com/office/2006/metadata/properties" ma:root="true" ma:fieldsID="51df1db41b0178f6b6a10830e50892d2" ns2:_="" ns3:_="">
    <xsd:import namespace="c525d4d1-7125-4fbc-afcf-ae1a26577acc"/>
    <xsd:import namespace="387bbda5-8bc9-4e43-b4ba-569a295a31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5d4d1-7125-4fbc-afcf-ae1a26577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01ea644-9c4e-4dfb-916f-08a355146f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bda5-8bc9-4e43-b4ba-569a295a316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305f327-afdf-497b-9dd5-fc229913f7dc}" ma:internalName="TaxCatchAll" ma:showField="CatchAllData" ma:web="387bbda5-8bc9-4e43-b4ba-569a295a3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47A121-93AF-415C-8B06-79E27787E6E7}"/>
</file>

<file path=customXml/itemProps2.xml><?xml version="1.0" encoding="utf-8"?>
<ds:datastoreItem xmlns:ds="http://schemas.openxmlformats.org/officeDocument/2006/customXml" ds:itemID="{B688F012-B4C7-4822-90A1-8A0F5056DAE0}"/>
</file>

<file path=customXml/itemProps3.xml><?xml version="1.0" encoding="utf-8"?>
<ds:datastoreItem xmlns:ds="http://schemas.openxmlformats.org/officeDocument/2006/customXml" ds:itemID="{7B244A8F-3EDE-4237-A2A6-304A2035CC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Shannon Hiss</dc:creator>
  <cp:keywords/>
  <dc:description/>
  <cp:lastModifiedBy>Terry Cochran</cp:lastModifiedBy>
  <cp:revision/>
  <dcterms:created xsi:type="dcterms:W3CDTF">2022-11-03T12:28:08Z</dcterms:created>
  <dcterms:modified xsi:type="dcterms:W3CDTF">2024-04-26T17:53:34Z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0x010100BBFBB08A0259F946AA7824D01A705499</vt:lpwstr>
  </property>
  <property fmtid="{D5CDD505-2E9C-101B-9397-08002B2CF9AE}" pid="3" name="MediaServiceImageTags">
    <vt:lpwstr/>
  </property>
</Properties>
</file>